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.xml" ContentType="application/vnd.openxmlformats-officedocument.spreadsheetml.tab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melbcloud-my.sharepoint.com/personal/brigitte_phelan_grattaninstitute_edu_au/Documents/Documents/"/>
    </mc:Choice>
  </mc:AlternateContent>
  <xr:revisionPtr revIDLastSave="0" documentId="8_{1F623116-C93B-481F-AC95-13CF1103144C}" xr6:coauthVersionLast="36" xr6:coauthVersionMax="36" xr10:uidLastSave="{00000000-0000-0000-0000-000000000000}"/>
  <bookViews>
    <workbookView xWindow="0" yWindow="0" windowWidth="28800" windowHeight="12225" tabRatio="918" xr2:uid="{00000000-000D-0000-FFFF-FFFF00000000}"/>
  </bookViews>
  <sheets>
    <sheet name="Figure 1.1" sheetId="1" r:id="rId1"/>
    <sheet name="Figure 1.2" sheetId="2" r:id="rId2"/>
    <sheet name="Figure 1.4" sheetId="3" r:id="rId3"/>
    <sheet name="Figure 1.5" sheetId="4" r:id="rId4"/>
    <sheet name="Figure 2.1" sheetId="5" r:id="rId5"/>
    <sheet name="Figure 2.2" sheetId="6" r:id="rId6"/>
    <sheet name="Figure 2.3" sheetId="8" r:id="rId7"/>
    <sheet name="Figure 2.4" sheetId="7" r:id="rId8"/>
    <sheet name="Figure 2.5" sheetId="9" r:id="rId9"/>
    <sheet name="Figure 3.1" sheetId="10" r:id="rId10"/>
    <sheet name="Figure 3.2" sheetId="11" r:id="rId11"/>
    <sheet name="Figure 3.3" sheetId="12" r:id="rId12"/>
    <sheet name="Figure 4.1" sheetId="13" r:id="rId13"/>
    <sheet name="Figure 4.2" sheetId="14" r:id="rId14"/>
    <sheet name="Figure 4.3" sheetId="15" r:id="rId15"/>
    <sheet name="Figure 4.4" sheetId="16" r:id="rId16"/>
    <sheet name="Figure 5.1" sheetId="18" r:id="rId17"/>
    <sheet name="Figure A.6" sheetId="24" r:id="rId18"/>
    <sheet name="Figure B.1" sheetId="25" r:id="rId19"/>
    <sheet name="Figure B.2" sheetId="26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5" l="1"/>
  <c r="E7" i="15"/>
  <c r="E6" i="15"/>
</calcChain>
</file>

<file path=xl/sharedStrings.xml><?xml version="1.0" encoding="utf-8"?>
<sst xmlns="http://schemas.openxmlformats.org/spreadsheetml/2006/main" count="140" uniqueCount="104">
  <si>
    <t xml:space="preserve"> </t>
  </si>
  <si>
    <t>Proportion of projects</t>
  </si>
  <si>
    <t>Proportion of the value of overruns</t>
  </si>
  <si>
    <t>≤ 25%</t>
  </si>
  <si>
    <t>25% - 50%</t>
  </si>
  <si>
    <t>&gt; 50%</t>
  </si>
  <si>
    <t>Sample size</t>
  </si>
  <si>
    <t>Grattan Institute 2016</t>
  </si>
  <si>
    <t>Love et al.
 2012</t>
  </si>
  <si>
    <t>NSW Auditor General 2015</t>
  </si>
  <si>
    <t>Wood
2010</t>
  </si>
  <si>
    <t>Duffield et al.
 2008</t>
  </si>
  <si>
    <t>Victorian Auditor General 2010</t>
  </si>
  <si>
    <t>Study</t>
  </si>
  <si>
    <t>Formal funding commitment</t>
  </si>
  <si>
    <t>Commencement of construction</t>
  </si>
  <si>
    <t>Lower bound</t>
  </si>
  <si>
    <t>Upper bound</t>
  </si>
  <si>
    <t>Scope changes</t>
  </si>
  <si>
    <t>Other/unknown</t>
  </si>
  <si>
    <t>Possible or under consideration</t>
  </si>
  <si>
    <t>Committed</t>
  </si>
  <si>
    <t>Under construction</t>
  </si>
  <si>
    <t>Percentage of projects</t>
  </si>
  <si>
    <t>Percentage of the cost of cost overruns</t>
  </si>
  <si>
    <t>Coalition</t>
  </si>
  <si>
    <t>Labor</t>
  </si>
  <si>
    <t>Greens</t>
  </si>
  <si>
    <t>Final</t>
  </si>
  <si>
    <t>Date</t>
  </si>
  <si>
    <t>Average magnitude of cost overruns</t>
  </si>
  <si>
    <t>Prior to a formal funding commitment</t>
  </si>
  <si>
    <t>Budget commitment – under construction</t>
  </si>
  <si>
    <t>During construction</t>
  </si>
  <si>
    <t>Overall</t>
  </si>
  <si>
    <t>Cancellation rate across all projects by project stage</t>
  </si>
  <si>
    <t>At the end of the  "under consideration" stage</t>
  </si>
  <si>
    <t>At the end of the  "committed" stage</t>
  </si>
  <si>
    <t>At the end of the  "under construction" stage</t>
  </si>
  <si>
    <t>s</t>
  </si>
  <si>
    <t xml:space="preserve">Underrun </t>
  </si>
  <si>
    <t>On budget</t>
  </si>
  <si>
    <t>Overrun</t>
  </si>
  <si>
    <t>Assumed</t>
  </si>
  <si>
    <t>Observed</t>
  </si>
  <si>
    <t>Less than 300m</t>
  </si>
  <si>
    <t>300m-600m</t>
  </si>
  <si>
    <t>Greater than 600m</t>
  </si>
  <si>
    <t>Prevalence of overruns</t>
  </si>
  <si>
    <t>First announced - contracted</t>
  </si>
  <si>
    <t>Contracted - completed</t>
  </si>
  <si>
    <t>Road</t>
  </si>
  <si>
    <t>Rail</t>
  </si>
  <si>
    <t>All</t>
  </si>
  <si>
    <t>Expected 
value</t>
  </si>
  <si>
    <t>Probability 
pricing</t>
  </si>
  <si>
    <t xml:space="preserve">Sensitivity analysis </t>
  </si>
  <si>
    <t>Reference class forecasting</t>
  </si>
  <si>
    <t>Percentage of guidelines which provide advice on risk measurement that recommend:</t>
  </si>
  <si>
    <t>Size of contingency, as a per cent of budgeted costs, required for 90% confidence:</t>
  </si>
  <si>
    <t>At the portfolio level</t>
  </si>
  <si>
    <t>At the project level</t>
  </si>
  <si>
    <t xml:space="preserve">QLD </t>
  </si>
  <si>
    <t>AACE</t>
  </si>
  <si>
    <t>SA</t>
  </si>
  <si>
    <t>NGTSM</t>
  </si>
  <si>
    <t>Early stage contingency ranges</t>
  </si>
  <si>
    <t>Late stage contingency ranges</t>
  </si>
  <si>
    <t>Investment Monitor ($m)</t>
  </si>
  <si>
    <t>Grattan Dataset ($m)</t>
  </si>
  <si>
    <t>First cost when possible or under consideration</t>
  </si>
  <si>
    <t>Initial funding commitment</t>
  </si>
  <si>
    <t>First cost when committed</t>
  </si>
  <si>
    <t>Final funding commitment</t>
  </si>
  <si>
    <t>First cost when under construction</t>
  </si>
  <si>
    <t>Initial contracted cost</t>
  </si>
  <si>
    <t>Final cost</t>
  </si>
  <si>
    <t>Actual cost</t>
  </si>
  <si>
    <t>Comparison of the magnitude of cost estimates - only those with a Grattan cost estimate</t>
  </si>
  <si>
    <t>Initial announcement - funding commitment</t>
  </si>
  <si>
    <t>Funding commitment - contract</t>
  </si>
  <si>
    <t>Contract - completion</t>
  </si>
  <si>
    <t>Initial announcement - completion</t>
  </si>
  <si>
    <t>Investment Monitor dataset</t>
  </si>
  <si>
    <t>Grattan dataset</t>
  </si>
  <si>
    <t>Size of overrun</t>
  </si>
  <si>
    <t>Underun</t>
  </si>
  <si>
    <t>Project completion</t>
  </si>
  <si>
    <t>First public cost announcement</t>
  </si>
  <si>
    <t>Cost overruns, as a per cent of initial project cost</t>
  </si>
  <si>
    <t>Per cent of cost overruns attributable to each cause</t>
  </si>
  <si>
    <t>Average project size when</t>
  </si>
  <si>
    <t>First possible or under consideration</t>
  </si>
  <si>
    <t>First committed</t>
  </si>
  <si>
    <t>First under construction</t>
  </si>
  <si>
    <t>Completed</t>
  </si>
  <si>
    <t>Estimated cost, $m</t>
  </si>
  <si>
    <t xml:space="preserve">Yet to be assessed for IA priority list </t>
  </si>
  <si>
    <t>On IA priority list</t>
  </si>
  <si>
    <t>Not on IA priority list</t>
  </si>
  <si>
    <t>Mean overrun as proportion of initial project size</t>
  </si>
  <si>
    <t>Average magnitude of overruns, as a proportion of initial project costs</t>
  </si>
  <si>
    <t>Recommended contingency margins, as a per cent of project costs</t>
  </si>
  <si>
    <t>Cost overruns, as a per cent of initial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</si>
</sst>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8" xfId="0" applyFont="1" applyFill="1" applyBorder="1"/>
    <xf numFmtId="17" fontId="0" fillId="3" borderId="4" xfId="0" applyNumberForma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3" fillId="3" borderId="0" xfId="0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3" borderId="7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3" xfId="0" applyFont="1" applyFill="1" applyBorder="1"/>
    <xf numFmtId="0" fontId="4" fillId="3" borderId="4" xfId="0" applyFont="1" applyFill="1" applyBorder="1"/>
    <xf numFmtId="0" fontId="1" fillId="3" borderId="4" xfId="0" applyFont="1" applyFill="1" applyBorder="1"/>
    <xf numFmtId="0" fontId="4" fillId="3" borderId="6" xfId="0" applyFont="1" applyFill="1" applyBorder="1"/>
    <xf numFmtId="0" fontId="1" fillId="3" borderId="2" xfId="0" applyFont="1" applyFill="1" applyBorder="1"/>
    <xf numFmtId="0" fontId="1" fillId="3" borderId="4" xfId="0" applyFont="1" applyFill="1" applyBorder="1" applyAlignment="1">
      <alignment horizontal="left"/>
    </xf>
    <xf numFmtId="9" fontId="1" fillId="3" borderId="4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0" xfId="0" applyFont="1" applyFill="1" applyBorder="1"/>
    <xf numFmtId="0" fontId="1" fillId="3" borderId="5" xfId="0" applyFont="1" applyFill="1" applyBorder="1"/>
    <xf numFmtId="0" fontId="0" fillId="3" borderId="0" xfId="0" applyFont="1" applyFill="1" applyBorder="1"/>
    <xf numFmtId="0" fontId="1" fillId="3" borderId="6" xfId="0" applyFont="1" applyFill="1" applyBorder="1"/>
    <xf numFmtId="1" fontId="1" fillId="3" borderId="4" xfId="0" applyNumberFormat="1" applyFont="1" applyFill="1" applyBorder="1"/>
    <xf numFmtId="1" fontId="1" fillId="3" borderId="6" xfId="0" applyNumberFormat="1" applyFont="1" applyFill="1" applyBorder="1"/>
    <xf numFmtId="9" fontId="0" fillId="3" borderId="0" xfId="1" applyFont="1" applyFill="1" applyBorder="1"/>
    <xf numFmtId="9" fontId="0" fillId="3" borderId="5" xfId="1" applyFont="1" applyFill="1" applyBorder="1"/>
    <xf numFmtId="9" fontId="0" fillId="3" borderId="7" xfId="1" applyFont="1" applyFill="1" applyBorder="1"/>
    <xf numFmtId="9" fontId="0" fillId="3" borderId="8" xfId="1" applyFont="1" applyFill="1" applyBorder="1"/>
    <xf numFmtId="0" fontId="6" fillId="3" borderId="1" xfId="0" applyFont="1" applyFill="1" applyBorder="1"/>
    <xf numFmtId="0" fontId="6" fillId="3" borderId="3" xfId="0" applyFont="1" applyFill="1" applyBorder="1"/>
    <xf numFmtId="0" fontId="7" fillId="3" borderId="0" xfId="0" applyFont="1" applyFill="1" applyBorder="1"/>
    <xf numFmtId="0" fontId="8" fillId="3" borderId="1" xfId="0" applyFont="1" applyFill="1" applyBorder="1"/>
    <xf numFmtId="9" fontId="3" fillId="3" borderId="5" xfId="1" applyFont="1" applyFill="1" applyBorder="1"/>
    <xf numFmtId="9" fontId="3" fillId="3" borderId="8" xfId="1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9" fontId="3" fillId="3" borderId="0" xfId="1" applyFont="1" applyFill="1" applyBorder="1"/>
    <xf numFmtId="9" fontId="0" fillId="2" borderId="0" xfId="1" applyFont="1" applyFill="1"/>
    <xf numFmtId="9" fontId="2" fillId="3" borderId="0" xfId="1" applyFont="1" applyFill="1" applyBorder="1"/>
    <xf numFmtId="9" fontId="2" fillId="3" borderId="5" xfId="1" applyFont="1" applyFill="1" applyBorder="1"/>
    <xf numFmtId="9" fontId="2" fillId="3" borderId="7" xfId="1" applyFont="1" applyFill="1" applyBorder="1"/>
    <xf numFmtId="9" fontId="2" fillId="3" borderId="8" xfId="1" applyFont="1" applyFill="1" applyBorder="1"/>
    <xf numFmtId="0" fontId="6" fillId="3" borderId="4" xfId="0" applyFont="1" applyFill="1" applyBorder="1"/>
    <xf numFmtId="0" fontId="8" fillId="3" borderId="0" xfId="0" applyFont="1" applyFill="1" applyBorder="1"/>
    <xf numFmtId="0" fontId="6" fillId="3" borderId="5" xfId="0" applyFont="1" applyFill="1" applyBorder="1"/>
    <xf numFmtId="0" fontId="8" fillId="3" borderId="4" xfId="0" applyFont="1" applyFill="1" applyBorder="1"/>
    <xf numFmtId="0" fontId="8" fillId="3" borderId="6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m\-yyyy"/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9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</xdr:row>
      <xdr:rowOff>133351</xdr:rowOff>
    </xdr:from>
    <xdr:to>
      <xdr:col>11</xdr:col>
      <xdr:colOff>573881</xdr:colOff>
      <xdr:row>18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7525" y="323851"/>
          <a:ext cx="3583781" cy="3276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54427</xdr:colOff>
      <xdr:row>1</xdr:row>
      <xdr:rowOff>190498</xdr:rowOff>
    </xdr:from>
    <xdr:to>
      <xdr:col>10</xdr:col>
      <xdr:colOff>291352</xdr:colOff>
      <xdr:row>19</xdr:row>
      <xdr:rowOff>165760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9015" y="380998"/>
          <a:ext cx="3867631" cy="348270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2</xdr:row>
      <xdr:rowOff>0</xdr:rowOff>
    </xdr:from>
    <xdr:to>
      <xdr:col>8</xdr:col>
      <xdr:colOff>542545</xdr:colOff>
      <xdr:row>11</xdr:row>
      <xdr:rowOff>66453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381000"/>
          <a:ext cx="3038095" cy="178095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549088</xdr:colOff>
      <xdr:row>2</xdr:row>
      <xdr:rowOff>190500</xdr:rowOff>
    </xdr:from>
    <xdr:to>
      <xdr:col>8</xdr:col>
      <xdr:colOff>534142</xdr:colOff>
      <xdr:row>16</xdr:row>
      <xdr:rowOff>93245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1794" y="571500"/>
          <a:ext cx="3010642" cy="25921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161925</xdr:rowOff>
    </xdr:from>
    <xdr:to>
      <xdr:col>11</xdr:col>
      <xdr:colOff>152004</xdr:colOff>
      <xdr:row>20</xdr:row>
      <xdr:rowOff>9113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0" y="542925"/>
          <a:ext cx="3171429" cy="32952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1</xdr:row>
      <xdr:rowOff>190500</xdr:rowOff>
    </xdr:from>
    <xdr:to>
      <xdr:col>11</xdr:col>
      <xdr:colOff>304376</xdr:colOff>
      <xdr:row>17</xdr:row>
      <xdr:rowOff>66307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125" y="381000"/>
          <a:ext cx="3390476" cy="294285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3</xdr:row>
      <xdr:rowOff>0</xdr:rowOff>
    </xdr:from>
    <xdr:to>
      <xdr:col>11</xdr:col>
      <xdr:colOff>56764</xdr:colOff>
      <xdr:row>17</xdr:row>
      <xdr:rowOff>94898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6650" y="581025"/>
          <a:ext cx="3085714" cy="281904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44824</xdr:rowOff>
    </xdr:from>
    <xdr:to>
      <xdr:col>9</xdr:col>
      <xdr:colOff>47237</xdr:colOff>
      <xdr:row>18</xdr:row>
      <xdr:rowOff>44418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5735" y="246530"/>
          <a:ext cx="3072826" cy="32493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13</xdr:col>
      <xdr:colOff>113905</xdr:colOff>
      <xdr:row>19</xdr:row>
      <xdr:rowOff>75832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762000"/>
          <a:ext cx="3161905" cy="294285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1</xdr:row>
      <xdr:rowOff>57150</xdr:rowOff>
    </xdr:from>
    <xdr:to>
      <xdr:col>16</xdr:col>
      <xdr:colOff>237744</xdr:colOff>
      <xdr:row>18</xdr:row>
      <xdr:rowOff>37695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3725" y="247650"/>
          <a:ext cx="3047619" cy="323809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2</xdr:row>
      <xdr:rowOff>19050</xdr:rowOff>
    </xdr:from>
    <xdr:to>
      <xdr:col>10</xdr:col>
      <xdr:colOff>466336</xdr:colOff>
      <xdr:row>16</xdr:row>
      <xdr:rowOff>28239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0" y="409575"/>
          <a:ext cx="3114286" cy="26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</xdr:row>
      <xdr:rowOff>180975</xdr:rowOff>
    </xdr:from>
    <xdr:to>
      <xdr:col>9</xdr:col>
      <xdr:colOff>418661</xdr:colOff>
      <xdr:row>17</xdr:row>
      <xdr:rowOff>180592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8575" y="371475"/>
          <a:ext cx="3514286" cy="30666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2</xdr:row>
      <xdr:rowOff>133350</xdr:rowOff>
    </xdr:from>
    <xdr:to>
      <xdr:col>9</xdr:col>
      <xdr:colOff>37716</xdr:colOff>
      <xdr:row>17</xdr:row>
      <xdr:rowOff>94895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9825" y="514350"/>
          <a:ext cx="3076191" cy="28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10</xdr:col>
      <xdr:colOff>523429</xdr:colOff>
      <xdr:row>19</xdr:row>
      <xdr:rowOff>113880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5375" y="390525"/>
          <a:ext cx="3571429" cy="3361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9</xdr:col>
      <xdr:colOff>494857</xdr:colOff>
      <xdr:row>17</xdr:row>
      <xdr:rowOff>180594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390525"/>
          <a:ext cx="3542857" cy="3047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11</xdr:col>
      <xdr:colOff>466286</xdr:colOff>
      <xdr:row>18</xdr:row>
      <xdr:rowOff>28189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390525"/>
          <a:ext cx="3514286" cy="30857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180975</xdr:rowOff>
    </xdr:from>
    <xdr:to>
      <xdr:col>11</xdr:col>
      <xdr:colOff>47186</xdr:colOff>
      <xdr:row>21</xdr:row>
      <xdr:rowOff>66187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50" y="180975"/>
          <a:ext cx="3514286" cy="39047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</xdr:row>
      <xdr:rowOff>0</xdr:rowOff>
    </xdr:from>
    <xdr:to>
      <xdr:col>10</xdr:col>
      <xdr:colOff>190065</xdr:colOff>
      <xdr:row>13</xdr:row>
      <xdr:rowOff>133070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390525"/>
          <a:ext cx="3485715" cy="22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11</xdr:col>
      <xdr:colOff>409143</xdr:colOff>
      <xdr:row>21</xdr:row>
      <xdr:rowOff>18594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390525"/>
          <a:ext cx="3457143" cy="36476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3</xdr:row>
      <xdr:rowOff>9525</xdr:rowOff>
    </xdr:from>
    <xdr:to>
      <xdr:col>8</xdr:col>
      <xdr:colOff>580642</xdr:colOff>
      <xdr:row>12</xdr:row>
      <xdr:rowOff>123595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590550"/>
          <a:ext cx="3066667" cy="18380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1" displayName="Table1" ref="B3:C8" totalsRowShown="0" headerRowDxfId="4" dataDxfId="3" tableBorderDxfId="2">
  <tableColumns count="2">
    <tableColumn id="1" xr3:uid="{00000000-0010-0000-0000-000001000000}" name="Date" dataDxfId="1"/>
    <tableColumn id="3" xr3:uid="{00000000-0010-0000-0000-000003000000}" name="Estimated cost, $m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8"/>
  <sheetViews>
    <sheetView tabSelected="1" workbookViewId="0"/>
  </sheetViews>
  <sheetFormatPr defaultRowHeight="15" x14ac:dyDescent="0.25"/>
  <cols>
    <col min="1" max="1" width="9.140625" style="1"/>
    <col min="2" max="3" width="15.28515625" style="11" customWidth="1"/>
    <col min="4" max="4" width="20.7109375" style="1" bestFit="1" customWidth="1"/>
    <col min="5" max="5" width="32.85546875" style="1" bestFit="1" customWidth="1"/>
    <col min="6" max="16384" width="9.140625" style="1"/>
  </cols>
  <sheetData>
    <row r="2" spans="2:5" ht="15.75" thickBot="1" x14ac:dyDescent="0.3"/>
    <row r="3" spans="2:5" x14ac:dyDescent="0.25">
      <c r="B3" s="12" t="s">
        <v>85</v>
      </c>
      <c r="C3" s="42"/>
      <c r="D3" s="38" t="s">
        <v>1</v>
      </c>
      <c r="E3" s="34" t="s">
        <v>2</v>
      </c>
    </row>
    <row r="4" spans="2:5" x14ac:dyDescent="0.25">
      <c r="B4" s="39" t="s">
        <v>86</v>
      </c>
      <c r="C4" s="43" t="s">
        <v>3</v>
      </c>
      <c r="D4" s="6">
        <v>9.2250922509999995</v>
      </c>
      <c r="E4" s="7">
        <v>-8.5761532240000005</v>
      </c>
    </row>
    <row r="5" spans="2:5" x14ac:dyDescent="0.25">
      <c r="B5" s="40" t="s">
        <v>41</v>
      </c>
      <c r="C5" s="43">
        <v>0</v>
      </c>
      <c r="D5" s="6">
        <v>56.642066419999999</v>
      </c>
      <c r="E5" s="7">
        <v>0</v>
      </c>
    </row>
    <row r="6" spans="2:5" x14ac:dyDescent="0.25">
      <c r="B6" s="39" t="s">
        <v>42</v>
      </c>
      <c r="C6" s="43" t="s">
        <v>3</v>
      </c>
      <c r="D6" s="6">
        <v>11.254612549999999</v>
      </c>
      <c r="E6" s="7">
        <v>5.8291932710000003</v>
      </c>
    </row>
    <row r="7" spans="2:5" x14ac:dyDescent="0.25">
      <c r="B7" s="39" t="s">
        <v>42</v>
      </c>
      <c r="C7" s="43" t="s">
        <v>4</v>
      </c>
      <c r="D7" s="6">
        <v>5.7195571960000002</v>
      </c>
      <c r="E7" s="7">
        <v>3.895611433</v>
      </c>
    </row>
    <row r="8" spans="2:5" ht="15.75" thickBot="1" x14ac:dyDescent="0.3">
      <c r="B8" s="41" t="s">
        <v>42</v>
      </c>
      <c r="C8" s="44" t="s">
        <v>5</v>
      </c>
      <c r="D8" s="9">
        <v>17.158671590000001</v>
      </c>
      <c r="E8" s="10">
        <v>90.275195299999993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C7"/>
  <sheetViews>
    <sheetView zoomScale="85" zoomScaleNormal="85" workbookViewId="0">
      <selection activeCell="O20" sqref="O20"/>
    </sheetView>
  </sheetViews>
  <sheetFormatPr defaultRowHeight="15" x14ac:dyDescent="0.25"/>
  <cols>
    <col min="1" max="1" width="9.140625" style="1"/>
    <col min="2" max="2" width="40.28515625" style="1" bestFit="1" customWidth="1"/>
    <col min="3" max="3" width="38.28515625" style="1" bestFit="1" customWidth="1"/>
    <col min="4" max="16384" width="9.140625" style="1"/>
  </cols>
  <sheetData>
    <row r="2" spans="2:3" ht="15.75" thickBot="1" x14ac:dyDescent="0.3"/>
    <row r="3" spans="2:3" ht="15.75" x14ac:dyDescent="0.25">
      <c r="B3" s="57"/>
      <c r="C3" s="58" t="s">
        <v>30</v>
      </c>
    </row>
    <row r="4" spans="2:3" ht="15.75" x14ac:dyDescent="0.25">
      <c r="B4" s="19" t="s">
        <v>31</v>
      </c>
      <c r="C4" s="20">
        <v>8.8570235635675398E-2</v>
      </c>
    </row>
    <row r="5" spans="2:3" ht="15.75" x14ac:dyDescent="0.25">
      <c r="B5" s="19" t="s">
        <v>32</v>
      </c>
      <c r="C5" s="20">
        <v>6.3952567639639801E-2</v>
      </c>
    </row>
    <row r="6" spans="2:3" ht="15.75" x14ac:dyDescent="0.25">
      <c r="B6" s="19" t="s">
        <v>33</v>
      </c>
      <c r="C6" s="20">
        <v>9.1433689921326403E-2</v>
      </c>
    </row>
    <row r="7" spans="2:3" ht="16.5" thickBot="1" x14ac:dyDescent="0.3">
      <c r="B7" s="21" t="s">
        <v>34</v>
      </c>
      <c r="C7" s="22">
        <v>0.24395649319664159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C8"/>
  <sheetViews>
    <sheetView workbookViewId="0">
      <selection activeCell="D12" sqref="D12"/>
    </sheetView>
  </sheetViews>
  <sheetFormatPr defaultRowHeight="15" x14ac:dyDescent="0.25"/>
  <cols>
    <col min="1" max="2" width="9.140625" style="1"/>
    <col min="3" max="3" width="20.140625" style="1" bestFit="1" customWidth="1"/>
    <col min="4" max="16384" width="9.140625" style="1"/>
  </cols>
  <sheetData>
    <row r="3" spans="2:3" x14ac:dyDescent="0.25">
      <c r="B3" s="59" t="s">
        <v>29</v>
      </c>
      <c r="C3" s="59" t="s">
        <v>96</v>
      </c>
    </row>
    <row r="4" spans="2:3" x14ac:dyDescent="0.25">
      <c r="B4" s="6">
        <v>2002</v>
      </c>
      <c r="C4" s="6">
        <v>350</v>
      </c>
    </row>
    <row r="5" spans="2:3" x14ac:dyDescent="0.25">
      <c r="B5" s="6">
        <v>2007</v>
      </c>
      <c r="C5" s="6">
        <v>887</v>
      </c>
    </row>
    <row r="6" spans="2:3" x14ac:dyDescent="0.25">
      <c r="B6" s="6">
        <v>2008</v>
      </c>
      <c r="C6" s="6">
        <v>1700</v>
      </c>
    </row>
    <row r="7" spans="2:3" x14ac:dyDescent="0.25">
      <c r="B7" s="6">
        <v>2009</v>
      </c>
      <c r="C7" s="6">
        <v>1700</v>
      </c>
    </row>
    <row r="8" spans="2:3" x14ac:dyDescent="0.25">
      <c r="B8" s="6" t="s">
        <v>28</v>
      </c>
      <c r="C8" s="6">
        <v>1700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N7"/>
  <sheetViews>
    <sheetView zoomScale="85" zoomScaleNormal="85" workbookViewId="0">
      <selection activeCell="J35" sqref="J35"/>
    </sheetView>
  </sheetViews>
  <sheetFormatPr defaultRowHeight="15" x14ac:dyDescent="0.25"/>
  <cols>
    <col min="1" max="1" width="9.140625" style="1"/>
    <col min="2" max="2" width="47.7109375" style="1" bestFit="1" customWidth="1"/>
    <col min="3" max="16384" width="9.140625" style="1"/>
  </cols>
  <sheetData>
    <row r="3" spans="2:14" ht="15.75" thickBot="1" x14ac:dyDescent="0.3"/>
    <row r="4" spans="2:14" x14ac:dyDescent="0.25">
      <c r="B4" s="60" t="s">
        <v>35</v>
      </c>
      <c r="C4" s="25"/>
    </row>
    <row r="5" spans="2:14" x14ac:dyDescent="0.25">
      <c r="B5" s="26" t="s">
        <v>36</v>
      </c>
      <c r="C5" s="61">
        <v>0.28147595665775782</v>
      </c>
    </row>
    <row r="6" spans="2:14" x14ac:dyDescent="0.25">
      <c r="B6" s="26" t="s">
        <v>37</v>
      </c>
      <c r="C6" s="61">
        <v>0.14834044762995435</v>
      </c>
    </row>
    <row r="7" spans="2:14" ht="15.75" thickBot="1" x14ac:dyDescent="0.3">
      <c r="B7" s="28" t="s">
        <v>38</v>
      </c>
      <c r="C7" s="62">
        <v>0.13670781746536187</v>
      </c>
      <c r="N7" s="1" t="s">
        <v>39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E6"/>
  <sheetViews>
    <sheetView workbookViewId="0">
      <selection activeCell="C11" sqref="C11"/>
    </sheetView>
  </sheetViews>
  <sheetFormatPr defaultRowHeight="15" x14ac:dyDescent="0.25"/>
  <cols>
    <col min="1" max="1" width="9.140625" style="1"/>
    <col min="2" max="2" width="9.5703125" style="1" bestFit="1" customWidth="1"/>
    <col min="3" max="5" width="12" style="1" bestFit="1" customWidth="1"/>
    <col min="6" max="16384" width="9.140625" style="1"/>
  </cols>
  <sheetData>
    <row r="3" spans="2:5" ht="15.75" thickBot="1" x14ac:dyDescent="0.3"/>
    <row r="4" spans="2:5" x14ac:dyDescent="0.25">
      <c r="B4" s="2" t="s">
        <v>0</v>
      </c>
      <c r="C4" s="38" t="s">
        <v>40</v>
      </c>
      <c r="D4" s="38" t="s">
        <v>41</v>
      </c>
      <c r="E4" s="34" t="s">
        <v>42</v>
      </c>
    </row>
    <row r="5" spans="2:5" x14ac:dyDescent="0.25">
      <c r="B5" s="36" t="s">
        <v>43</v>
      </c>
      <c r="C5" s="53">
        <v>0.25</v>
      </c>
      <c r="D5" s="53">
        <v>0.5</v>
      </c>
      <c r="E5" s="54">
        <v>0.25</v>
      </c>
    </row>
    <row r="6" spans="2:5" ht="15.75" thickBot="1" x14ac:dyDescent="0.3">
      <c r="B6" s="50" t="s">
        <v>44</v>
      </c>
      <c r="C6" s="55">
        <v>9.2250922509224953E-2</v>
      </c>
      <c r="D6" s="55">
        <v>0.56642066420664205</v>
      </c>
      <c r="E6" s="56">
        <v>0.34132841328413299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E8"/>
  <sheetViews>
    <sheetView workbookViewId="0">
      <selection activeCell="D13" sqref="D13"/>
    </sheetView>
  </sheetViews>
  <sheetFormatPr defaultRowHeight="15" x14ac:dyDescent="0.25"/>
  <cols>
    <col min="1" max="1" width="9.140625" style="1"/>
    <col min="2" max="2" width="45.28515625" style="1" bestFit="1" customWidth="1"/>
    <col min="3" max="3" width="14.42578125" style="1" bestFit="1" customWidth="1"/>
    <col min="4" max="4" width="12" style="1" bestFit="1" customWidth="1"/>
    <col min="5" max="5" width="17.5703125" style="1" bestFit="1" customWidth="1"/>
    <col min="6" max="16384" width="9.140625" style="1"/>
  </cols>
  <sheetData>
    <row r="2" spans="2:5" ht="15.75" thickBot="1" x14ac:dyDescent="0.3"/>
    <row r="3" spans="2:5" x14ac:dyDescent="0.25">
      <c r="B3" s="24" t="s">
        <v>0</v>
      </c>
      <c r="C3" s="63" t="s">
        <v>45</v>
      </c>
      <c r="D3" s="63" t="s">
        <v>46</v>
      </c>
      <c r="E3" s="64" t="s">
        <v>47</v>
      </c>
    </row>
    <row r="4" spans="2:5" x14ac:dyDescent="0.25">
      <c r="B4" s="26" t="s">
        <v>48</v>
      </c>
      <c r="C4" s="65">
        <v>0.30612244897959201</v>
      </c>
      <c r="D4" s="65">
        <v>0.46666666666666701</v>
      </c>
      <c r="E4" s="61">
        <v>0.53658536585365901</v>
      </c>
    </row>
    <row r="5" spans="2:5" ht="15.75" thickBot="1" x14ac:dyDescent="0.3">
      <c r="B5" s="28" t="s">
        <v>100</v>
      </c>
      <c r="C5" s="30">
        <v>0.23152565722986013</v>
      </c>
      <c r="D5" s="30">
        <v>0.32525539320938002</v>
      </c>
      <c r="E5" s="29">
        <v>0.54177825936010993</v>
      </c>
    </row>
    <row r="8" spans="2:5" x14ac:dyDescent="0.25">
      <c r="C8" s="66"/>
      <c r="D8" s="66"/>
      <c r="E8" s="6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E8"/>
  <sheetViews>
    <sheetView workbookViewId="0">
      <selection activeCell="P21" sqref="P21"/>
    </sheetView>
  </sheetViews>
  <sheetFormatPr defaultRowHeight="15" x14ac:dyDescent="0.25"/>
  <cols>
    <col min="1" max="2" width="9.140625" style="1"/>
    <col min="3" max="3" width="26.7109375" style="1" bestFit="1" customWidth="1"/>
    <col min="4" max="4" width="22.28515625" style="1" bestFit="1" customWidth="1"/>
    <col min="5" max="16384" width="9.140625" style="1"/>
  </cols>
  <sheetData>
    <row r="3" spans="2:5" ht="15.75" thickBot="1" x14ac:dyDescent="0.3"/>
    <row r="4" spans="2:5" ht="15.75" x14ac:dyDescent="0.25">
      <c r="B4" s="77" t="s">
        <v>101</v>
      </c>
      <c r="C4" s="78"/>
      <c r="D4" s="78"/>
      <c r="E4" s="18"/>
    </row>
    <row r="5" spans="2:5" ht="15.75" x14ac:dyDescent="0.25">
      <c r="B5" s="71"/>
      <c r="C5" s="72" t="s">
        <v>49</v>
      </c>
      <c r="D5" s="72" t="s">
        <v>50</v>
      </c>
      <c r="E5" s="73" t="s">
        <v>34</v>
      </c>
    </row>
    <row r="6" spans="2:5" ht="15.75" x14ac:dyDescent="0.25">
      <c r="B6" s="74" t="s">
        <v>51</v>
      </c>
      <c r="C6" s="67">
        <v>0.19692079478752469</v>
      </c>
      <c r="D6" s="67">
        <v>9.6177262397400001E-2</v>
      </c>
      <c r="E6" s="68">
        <f>SUM(C6:D6)</f>
        <v>0.29309805718492471</v>
      </c>
    </row>
    <row r="7" spans="2:5" ht="15.75" x14ac:dyDescent="0.25">
      <c r="B7" s="74" t="s">
        <v>52</v>
      </c>
      <c r="C7" s="67">
        <v>8.1099088422508292E-2</v>
      </c>
      <c r="D7" s="67">
        <v>8.3802633732184897E-2</v>
      </c>
      <c r="E7" s="68">
        <f>SUM(C7:D7)</f>
        <v>0.16490172215469318</v>
      </c>
    </row>
    <row r="8" spans="2:5" ht="16.5" thickBot="1" x14ac:dyDescent="0.3">
      <c r="B8" s="75" t="s">
        <v>53</v>
      </c>
      <c r="C8" s="69">
        <v>0.1525228032753152</v>
      </c>
      <c r="D8" s="69">
        <v>9.1433689921326403E-2</v>
      </c>
      <c r="E8" s="70">
        <f>SUM(C8:D8)</f>
        <v>0.24395649319664159</v>
      </c>
    </row>
  </sheetData>
  <mergeCells count="1">
    <mergeCell ref="B4:D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C6"/>
  <sheetViews>
    <sheetView zoomScale="85" zoomScaleNormal="85" workbookViewId="0">
      <selection activeCell="B20" sqref="B20"/>
    </sheetView>
  </sheetViews>
  <sheetFormatPr defaultRowHeight="15" x14ac:dyDescent="0.25"/>
  <cols>
    <col min="1" max="1" width="9.140625" style="1"/>
    <col min="2" max="2" width="79.42578125" style="1" bestFit="1" customWidth="1"/>
    <col min="3" max="16384" width="9.140625" style="1"/>
  </cols>
  <sheetData>
    <row r="1" spans="2:3" ht="15.75" thickBot="1" x14ac:dyDescent="0.3"/>
    <row r="2" spans="2:3" x14ac:dyDescent="0.25">
      <c r="B2" s="33" t="s">
        <v>58</v>
      </c>
      <c r="C2" s="4"/>
    </row>
    <row r="3" spans="2:3" x14ac:dyDescent="0.25">
      <c r="B3" s="13" t="s">
        <v>54</v>
      </c>
      <c r="C3" s="54">
        <v>0.58064516129032262</v>
      </c>
    </row>
    <row r="4" spans="2:3" x14ac:dyDescent="0.25">
      <c r="B4" s="13" t="s">
        <v>55</v>
      </c>
      <c r="C4" s="54">
        <v>0.45161290322580638</v>
      </c>
    </row>
    <row r="5" spans="2:3" x14ac:dyDescent="0.25">
      <c r="B5" s="13" t="s">
        <v>56</v>
      </c>
      <c r="C5" s="54">
        <v>0.45161290322580638</v>
      </c>
    </row>
    <row r="6" spans="2:3" ht="15.75" thickBot="1" x14ac:dyDescent="0.3">
      <c r="B6" s="15" t="s">
        <v>57</v>
      </c>
      <c r="C6" s="56">
        <v>0.19354838709677419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4:D7"/>
  <sheetViews>
    <sheetView topLeftCell="A4" workbookViewId="0">
      <selection activeCell="O35" sqref="O35"/>
    </sheetView>
  </sheetViews>
  <sheetFormatPr defaultRowHeight="15" x14ac:dyDescent="0.25"/>
  <cols>
    <col min="1" max="1" width="9.140625" style="1"/>
    <col min="2" max="2" width="64" style="1" bestFit="1" customWidth="1"/>
    <col min="3" max="16384" width="9.140625" style="1"/>
  </cols>
  <sheetData>
    <row r="4" spans="2:4" ht="15.75" thickBot="1" x14ac:dyDescent="0.3"/>
    <row r="5" spans="2:4" x14ac:dyDescent="0.25">
      <c r="B5" s="2" t="s">
        <v>59</v>
      </c>
      <c r="C5" s="3"/>
      <c r="D5" s="4"/>
    </row>
    <row r="6" spans="2:4" x14ac:dyDescent="0.25">
      <c r="B6" s="13" t="s">
        <v>60</v>
      </c>
      <c r="C6" s="53">
        <v>0.7</v>
      </c>
      <c r="D6" s="14"/>
    </row>
    <row r="7" spans="2:4" ht="15.75" thickBot="1" x14ac:dyDescent="0.3">
      <c r="B7" s="15" t="s">
        <v>61</v>
      </c>
      <c r="C7" s="55">
        <v>0.24</v>
      </c>
      <c r="D7" s="16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J10"/>
  <sheetViews>
    <sheetView workbookViewId="0">
      <selection activeCell="H18" sqref="H18"/>
    </sheetView>
  </sheetViews>
  <sheetFormatPr defaultRowHeight="15" x14ac:dyDescent="0.25"/>
  <cols>
    <col min="1" max="1" width="9.140625" style="1"/>
    <col min="2" max="2" width="28.42578125" style="1" bestFit="1" customWidth="1"/>
    <col min="3" max="6" width="12.5703125" style="1" bestFit="1" customWidth="1"/>
    <col min="7" max="7" width="12.7109375" style="1" customWidth="1"/>
    <col min="8" max="8" width="13" style="1" customWidth="1"/>
    <col min="9" max="9" width="13.5703125" style="1" bestFit="1" customWidth="1"/>
    <col min="10" max="10" width="12.85546875" style="1" customWidth="1"/>
    <col min="11" max="16384" width="9.140625" style="1"/>
  </cols>
  <sheetData>
    <row r="2" spans="2:10" ht="15.75" thickBot="1" x14ac:dyDescent="0.3"/>
    <row r="3" spans="2:10" x14ac:dyDescent="0.25">
      <c r="B3" s="33" t="s">
        <v>102</v>
      </c>
      <c r="C3" s="3"/>
      <c r="D3" s="3"/>
      <c r="E3" s="3"/>
      <c r="F3" s="3"/>
      <c r="G3" s="3"/>
      <c r="H3" s="3"/>
      <c r="I3" s="3"/>
      <c r="J3" s="4"/>
    </row>
    <row r="4" spans="2:10" x14ac:dyDescent="0.25">
      <c r="B4" s="5"/>
      <c r="C4" s="47" t="s">
        <v>62</v>
      </c>
      <c r="D4" s="47"/>
      <c r="E4" s="47" t="s">
        <v>63</v>
      </c>
      <c r="F4" s="47"/>
      <c r="G4" s="47" t="s">
        <v>64</v>
      </c>
      <c r="H4" s="47"/>
      <c r="I4" s="47" t="s">
        <v>65</v>
      </c>
      <c r="J4" s="48"/>
    </row>
    <row r="5" spans="2:10" x14ac:dyDescent="0.25">
      <c r="B5" s="5"/>
      <c r="C5" s="6" t="s">
        <v>17</v>
      </c>
      <c r="D5" s="6" t="s">
        <v>16</v>
      </c>
      <c r="E5" s="6" t="s">
        <v>17</v>
      </c>
      <c r="F5" s="6" t="s">
        <v>16</v>
      </c>
      <c r="G5" s="6" t="s">
        <v>17</v>
      </c>
      <c r="H5" s="6" t="s">
        <v>16</v>
      </c>
      <c r="I5" s="6" t="s">
        <v>17</v>
      </c>
      <c r="J5" s="7" t="s">
        <v>16</v>
      </c>
    </row>
    <row r="6" spans="2:10" x14ac:dyDescent="0.25">
      <c r="B6" s="36" t="s">
        <v>66</v>
      </c>
      <c r="C6" s="53">
        <v>0.7</v>
      </c>
      <c r="D6" s="53">
        <v>0.4</v>
      </c>
      <c r="E6" s="53">
        <v>1</v>
      </c>
      <c r="F6" s="53">
        <v>0.3</v>
      </c>
      <c r="G6" s="53">
        <v>0.7</v>
      </c>
      <c r="H6" s="53">
        <v>0.4</v>
      </c>
      <c r="I6" s="53">
        <v>0.25</v>
      </c>
      <c r="J6" s="54">
        <v>0.15</v>
      </c>
    </row>
    <row r="7" spans="2:10" ht="15.75" thickBot="1" x14ac:dyDescent="0.3">
      <c r="B7" s="50" t="s">
        <v>67</v>
      </c>
      <c r="C7" s="55">
        <v>0.2</v>
      </c>
      <c r="D7" s="55">
        <v>0.1</v>
      </c>
      <c r="E7" s="55">
        <v>0.15</v>
      </c>
      <c r="F7" s="55">
        <v>0.03</v>
      </c>
      <c r="G7" s="55">
        <v>0.4</v>
      </c>
      <c r="H7" s="55">
        <v>0</v>
      </c>
      <c r="I7" s="55">
        <v>0.1</v>
      </c>
      <c r="J7" s="56">
        <v>0.05</v>
      </c>
    </row>
    <row r="9" spans="2:10" x14ac:dyDescent="0.25">
      <c r="C9" s="66"/>
      <c r="D9" s="66"/>
      <c r="E9" s="66"/>
      <c r="F9" s="66"/>
      <c r="G9" s="66"/>
      <c r="H9" s="66"/>
      <c r="I9" s="66"/>
      <c r="J9" s="66"/>
    </row>
    <row r="10" spans="2:10" x14ac:dyDescent="0.25">
      <c r="C10" s="66"/>
      <c r="D10" s="66"/>
      <c r="E10" s="66"/>
      <c r="F10" s="66"/>
      <c r="G10" s="66"/>
      <c r="H10" s="66"/>
      <c r="I10" s="66"/>
      <c r="J10" s="66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E8"/>
  <sheetViews>
    <sheetView workbookViewId="0">
      <selection activeCell="E17" sqref="E17"/>
    </sheetView>
  </sheetViews>
  <sheetFormatPr defaultRowHeight="15" x14ac:dyDescent="0.25"/>
  <cols>
    <col min="1" max="1" width="9.140625" style="1"/>
    <col min="2" max="2" width="38" style="1" customWidth="1"/>
    <col min="3" max="3" width="11.5703125" style="11" customWidth="1"/>
    <col min="4" max="4" width="25.85546875" style="1" bestFit="1" customWidth="1"/>
    <col min="5" max="16384" width="9.140625" style="1"/>
  </cols>
  <sheetData>
    <row r="2" spans="2:5" ht="15.75" thickBot="1" x14ac:dyDescent="0.3"/>
    <row r="3" spans="2:5" x14ac:dyDescent="0.25">
      <c r="B3" s="60" t="s">
        <v>78</v>
      </c>
      <c r="C3" s="76"/>
      <c r="D3" s="63"/>
      <c r="E3" s="25"/>
    </row>
    <row r="4" spans="2:5" x14ac:dyDescent="0.25">
      <c r="B4" s="79" t="s">
        <v>68</v>
      </c>
      <c r="C4" s="80"/>
      <c r="D4" s="80" t="s">
        <v>69</v>
      </c>
      <c r="E4" s="81"/>
    </row>
    <row r="5" spans="2:5" x14ac:dyDescent="0.25">
      <c r="B5" s="26" t="s">
        <v>70</v>
      </c>
      <c r="C5" s="31">
        <v>3520</v>
      </c>
      <c r="D5" s="23" t="s">
        <v>71</v>
      </c>
      <c r="E5" s="27">
        <v>3664.6</v>
      </c>
    </row>
    <row r="6" spans="2:5" x14ac:dyDescent="0.25">
      <c r="B6" s="26" t="s">
        <v>72</v>
      </c>
      <c r="C6" s="31">
        <v>8780</v>
      </c>
      <c r="D6" s="23" t="s">
        <v>73</v>
      </c>
      <c r="E6" s="27">
        <v>6544.4000000000005</v>
      </c>
    </row>
    <row r="7" spans="2:5" x14ac:dyDescent="0.25">
      <c r="B7" s="26" t="s">
        <v>74</v>
      </c>
      <c r="C7" s="31">
        <v>14106</v>
      </c>
      <c r="D7" s="23" t="s">
        <v>75</v>
      </c>
      <c r="E7" s="27">
        <v>12741.199999999999</v>
      </c>
    </row>
    <row r="8" spans="2:5" ht="15.75" thickBot="1" x14ac:dyDescent="0.3">
      <c r="B8" s="28" t="s">
        <v>76</v>
      </c>
      <c r="C8" s="32">
        <v>14357</v>
      </c>
      <c r="D8" s="30" t="s">
        <v>77</v>
      </c>
      <c r="E8" s="29">
        <v>14210.599999999999</v>
      </c>
    </row>
  </sheetData>
  <mergeCells count="2">
    <mergeCell ref="B4:C4"/>
    <mergeCell ref="D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"/>
  <sheetViews>
    <sheetView workbookViewId="0">
      <selection activeCell="G30" sqref="G30"/>
    </sheetView>
  </sheetViews>
  <sheetFormatPr defaultRowHeight="15" x14ac:dyDescent="0.25"/>
  <cols>
    <col min="1" max="1" width="9.140625" style="1"/>
    <col min="2" max="2" width="28.5703125" style="1" bestFit="1" customWidth="1"/>
    <col min="3" max="3" width="11.42578125" style="1" bestFit="1" customWidth="1"/>
    <col min="4" max="16384" width="9.140625" style="1"/>
  </cols>
  <sheetData>
    <row r="2" spans="2:3" ht="15.75" thickBot="1" x14ac:dyDescent="0.3"/>
    <row r="3" spans="2:3" x14ac:dyDescent="0.25">
      <c r="B3" s="33" t="s">
        <v>13</v>
      </c>
      <c r="C3" s="34" t="s">
        <v>6</v>
      </c>
    </row>
    <row r="4" spans="2:3" x14ac:dyDescent="0.25">
      <c r="B4" s="13" t="s">
        <v>12</v>
      </c>
      <c r="C4" s="14">
        <v>7</v>
      </c>
    </row>
    <row r="5" spans="2:3" x14ac:dyDescent="0.25">
      <c r="B5" s="13" t="s">
        <v>11</v>
      </c>
      <c r="C5" s="14">
        <v>23</v>
      </c>
    </row>
    <row r="6" spans="2:3" x14ac:dyDescent="0.25">
      <c r="B6" s="13" t="s">
        <v>10</v>
      </c>
      <c r="C6" s="14">
        <v>46</v>
      </c>
    </row>
    <row r="7" spans="2:3" x14ac:dyDescent="0.25">
      <c r="B7" s="13" t="s">
        <v>9</v>
      </c>
      <c r="C7" s="14">
        <v>50</v>
      </c>
    </row>
    <row r="8" spans="2:3" x14ac:dyDescent="0.25">
      <c r="B8" s="13" t="s">
        <v>8</v>
      </c>
      <c r="C8" s="14">
        <v>62</v>
      </c>
    </row>
    <row r="9" spans="2:3" ht="15.75" thickBot="1" x14ac:dyDescent="0.3">
      <c r="B9" s="15" t="s">
        <v>7</v>
      </c>
      <c r="C9" s="16">
        <v>542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C14"/>
  <sheetViews>
    <sheetView workbookViewId="0">
      <selection activeCell="D20" sqref="D20"/>
    </sheetView>
  </sheetViews>
  <sheetFormatPr defaultRowHeight="15" x14ac:dyDescent="0.25"/>
  <cols>
    <col min="1" max="1" width="9.140625" style="1"/>
    <col min="2" max="2" width="41.28515625" style="1" bestFit="1" customWidth="1"/>
    <col min="3" max="3" width="33.5703125" style="1" bestFit="1" customWidth="1"/>
    <col min="4" max="16384" width="9.140625" style="1"/>
  </cols>
  <sheetData>
    <row r="3" spans="2:3" ht="15.75" thickBot="1" x14ac:dyDescent="0.3"/>
    <row r="4" spans="2:3" x14ac:dyDescent="0.25">
      <c r="B4" s="33" t="s">
        <v>103</v>
      </c>
      <c r="C4" s="34"/>
    </row>
    <row r="5" spans="2:3" x14ac:dyDescent="0.25">
      <c r="B5" s="36" t="s">
        <v>83</v>
      </c>
      <c r="C5" s="48" t="s">
        <v>30</v>
      </c>
    </row>
    <row r="6" spans="2:3" x14ac:dyDescent="0.25">
      <c r="B6" s="13" t="s">
        <v>79</v>
      </c>
      <c r="C6" s="54">
        <v>8.8570235635675398E-2</v>
      </c>
    </row>
    <row r="7" spans="2:3" x14ac:dyDescent="0.25">
      <c r="B7" s="13" t="s">
        <v>80</v>
      </c>
      <c r="C7" s="54">
        <v>6.3952567639639801E-2</v>
      </c>
    </row>
    <row r="8" spans="2:3" x14ac:dyDescent="0.25">
      <c r="B8" s="13" t="s">
        <v>81</v>
      </c>
      <c r="C8" s="54">
        <v>9.1433689921326403E-2</v>
      </c>
    </row>
    <row r="9" spans="2:3" x14ac:dyDescent="0.25">
      <c r="B9" s="35" t="s">
        <v>82</v>
      </c>
      <c r="C9" s="54">
        <v>0.24395649319664159</v>
      </c>
    </row>
    <row r="10" spans="2:3" x14ac:dyDescent="0.25">
      <c r="B10" s="36" t="s">
        <v>84</v>
      </c>
      <c r="C10" s="54"/>
    </row>
    <row r="11" spans="2:3" x14ac:dyDescent="0.25">
      <c r="B11" s="13" t="s">
        <v>79</v>
      </c>
      <c r="C11" s="54">
        <v>6.4966008494292626E-2</v>
      </c>
    </row>
    <row r="12" spans="2:3" x14ac:dyDescent="0.25">
      <c r="B12" s="13" t="s">
        <v>80</v>
      </c>
      <c r="C12" s="54">
        <v>0.2615378084172757</v>
      </c>
    </row>
    <row r="13" spans="2:3" x14ac:dyDescent="0.25">
      <c r="B13" s="13" t="s">
        <v>81</v>
      </c>
      <c r="C13" s="54">
        <v>0.19316629070914401</v>
      </c>
    </row>
    <row r="14" spans="2:3" ht="15.75" thickBot="1" x14ac:dyDescent="0.3">
      <c r="B14" s="37" t="s">
        <v>82</v>
      </c>
      <c r="C14" s="56">
        <v>0.51967010762071231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8"/>
  <sheetViews>
    <sheetView workbookViewId="0">
      <selection activeCell="C17" sqref="C17"/>
    </sheetView>
  </sheetViews>
  <sheetFormatPr defaultRowHeight="15" x14ac:dyDescent="0.25"/>
  <cols>
    <col min="1" max="1" width="9.140625" style="1"/>
    <col min="2" max="2" width="30.140625" style="1" bestFit="1" customWidth="1"/>
    <col min="3" max="4" width="12.5703125" style="1" bestFit="1" customWidth="1"/>
    <col min="5" max="16384" width="9.140625" style="1"/>
  </cols>
  <sheetData>
    <row r="2" spans="2:4" ht="15.75" thickBot="1" x14ac:dyDescent="0.3"/>
    <row r="3" spans="2:4" x14ac:dyDescent="0.25">
      <c r="B3" s="33" t="s">
        <v>89</v>
      </c>
      <c r="C3" s="38"/>
      <c r="D3" s="34"/>
    </row>
    <row r="4" spans="2:4" x14ac:dyDescent="0.25">
      <c r="B4" s="36"/>
      <c r="C4" s="49" t="s">
        <v>16</v>
      </c>
      <c r="D4" s="14" t="s">
        <v>17</v>
      </c>
    </row>
    <row r="5" spans="2:4" x14ac:dyDescent="0.25">
      <c r="B5" s="45" t="s">
        <v>88</v>
      </c>
      <c r="C5" s="6">
        <v>0</v>
      </c>
      <c r="D5" s="7">
        <v>0</v>
      </c>
    </row>
    <row r="6" spans="2:4" x14ac:dyDescent="0.25">
      <c r="B6" s="36" t="s">
        <v>14</v>
      </c>
      <c r="C6" s="6">
        <v>8.86</v>
      </c>
      <c r="D6" s="7">
        <v>19.36</v>
      </c>
    </row>
    <row r="7" spans="2:4" x14ac:dyDescent="0.25">
      <c r="B7" s="36" t="s">
        <v>15</v>
      </c>
      <c r="C7" s="6">
        <v>15.25</v>
      </c>
      <c r="D7" s="7">
        <v>31.98</v>
      </c>
    </row>
    <row r="8" spans="2:4" ht="15.75" thickBot="1" x14ac:dyDescent="0.3">
      <c r="B8" s="46" t="s">
        <v>87</v>
      </c>
      <c r="C8" s="9">
        <v>24.4</v>
      </c>
      <c r="D8" s="10">
        <v>42.45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5"/>
  <sheetViews>
    <sheetView workbookViewId="0">
      <selection activeCell="C21" sqref="C21"/>
    </sheetView>
  </sheetViews>
  <sheetFormatPr defaultRowHeight="15" x14ac:dyDescent="0.25"/>
  <cols>
    <col min="1" max="1" width="9.140625" style="1"/>
    <col min="2" max="2" width="19.7109375" style="1" bestFit="1" customWidth="1"/>
    <col min="3" max="3" width="37.28515625" style="1" customWidth="1"/>
    <col min="4" max="16384" width="9.140625" style="1"/>
  </cols>
  <sheetData>
    <row r="2" spans="2:3" ht="15.75" thickBot="1" x14ac:dyDescent="0.3"/>
    <row r="3" spans="2:3" x14ac:dyDescent="0.25">
      <c r="B3" s="33" t="s">
        <v>90</v>
      </c>
      <c r="C3" s="34"/>
    </row>
    <row r="4" spans="2:3" x14ac:dyDescent="0.25">
      <c r="B4" s="13" t="s">
        <v>18</v>
      </c>
      <c r="C4" s="14">
        <v>0.11359236002093144</v>
      </c>
    </row>
    <row r="5" spans="2:3" ht="15.75" thickBot="1" x14ac:dyDescent="0.3">
      <c r="B5" s="15" t="s">
        <v>19</v>
      </c>
      <c r="C5" s="16">
        <v>0.88640763997906857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5"/>
  <sheetViews>
    <sheetView workbookViewId="0">
      <selection activeCell="D13" sqref="D13"/>
    </sheetView>
  </sheetViews>
  <sheetFormatPr defaultRowHeight="15" x14ac:dyDescent="0.25"/>
  <cols>
    <col min="1" max="1" width="9.140625" style="1"/>
    <col min="2" max="2" width="36.140625" style="1" bestFit="1" customWidth="1"/>
    <col min="3" max="3" width="29.7109375" style="1" bestFit="1" customWidth="1"/>
    <col min="4" max="4" width="12" style="1" bestFit="1" customWidth="1"/>
    <col min="5" max="5" width="18.140625" style="1" bestFit="1" customWidth="1"/>
    <col min="6" max="16384" width="9.140625" style="1"/>
  </cols>
  <sheetData>
    <row r="2" spans="2:5" ht="15.75" thickBot="1" x14ac:dyDescent="0.3"/>
    <row r="3" spans="2:5" x14ac:dyDescent="0.25">
      <c r="B3" s="2" t="s">
        <v>0</v>
      </c>
      <c r="C3" s="38" t="s">
        <v>20</v>
      </c>
      <c r="D3" s="38" t="s">
        <v>21</v>
      </c>
      <c r="E3" s="34" t="s">
        <v>22</v>
      </c>
    </row>
    <row r="4" spans="2:5" x14ac:dyDescent="0.25">
      <c r="B4" s="36" t="s">
        <v>23</v>
      </c>
      <c r="C4" s="6">
        <v>32.472324720000003</v>
      </c>
      <c r="D4" s="6">
        <v>26.19926199</v>
      </c>
      <c r="E4" s="7">
        <v>41.328413279999999</v>
      </c>
    </row>
    <row r="5" spans="2:5" ht="15.75" thickBot="1" x14ac:dyDescent="0.3">
      <c r="B5" s="50" t="s">
        <v>24</v>
      </c>
      <c r="C5" s="9">
        <v>74.297621000000007</v>
      </c>
      <c r="D5" s="9">
        <v>6.584531481</v>
      </c>
      <c r="E5" s="10">
        <v>19.117847520000002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6"/>
  <sheetViews>
    <sheetView workbookViewId="0">
      <selection activeCell="D29" sqref="D29"/>
    </sheetView>
  </sheetViews>
  <sheetFormatPr defaultRowHeight="15" x14ac:dyDescent="0.25"/>
  <cols>
    <col min="1" max="1" width="9.140625" style="1"/>
    <col min="2" max="2" width="51.85546875" style="1" bestFit="1" customWidth="1"/>
    <col min="3" max="3" width="29.7109375" style="1" bestFit="1" customWidth="1"/>
    <col min="4" max="4" width="12" style="1" bestFit="1" customWidth="1"/>
    <col min="5" max="5" width="18.140625" style="1" bestFit="1" customWidth="1"/>
    <col min="6" max="16384" width="9.140625" style="1"/>
  </cols>
  <sheetData>
    <row r="1" spans="2:5" ht="15.75" thickBot="1" x14ac:dyDescent="0.3"/>
    <row r="2" spans="2:5" x14ac:dyDescent="0.25">
      <c r="B2" s="33" t="s">
        <v>91</v>
      </c>
      <c r="C2" s="38" t="s">
        <v>20</v>
      </c>
      <c r="D2" s="38" t="s">
        <v>21</v>
      </c>
      <c r="E2" s="34" t="s">
        <v>22</v>
      </c>
    </row>
    <row r="3" spans="2:5" x14ac:dyDescent="0.25">
      <c r="B3" s="5" t="s">
        <v>92</v>
      </c>
      <c r="C3" s="6">
        <v>225.61739170000001</v>
      </c>
      <c r="D3" s="6">
        <v>208.32046930000001</v>
      </c>
      <c r="E3" s="7">
        <v>196.4780322</v>
      </c>
    </row>
    <row r="4" spans="2:5" x14ac:dyDescent="0.25">
      <c r="B4" s="5" t="s">
        <v>93</v>
      </c>
      <c r="C4" s="6">
        <v>282.58437889999999</v>
      </c>
      <c r="D4" s="6">
        <v>208.38334520000001</v>
      </c>
      <c r="E4" s="7">
        <v>196.4780322</v>
      </c>
    </row>
    <row r="5" spans="2:5" x14ac:dyDescent="0.25">
      <c r="B5" s="5" t="s">
        <v>94</v>
      </c>
      <c r="C5" s="6">
        <v>311.73791510000001</v>
      </c>
      <c r="D5" s="6">
        <v>223.27688950000001</v>
      </c>
      <c r="E5" s="7">
        <v>196.4780322</v>
      </c>
    </row>
    <row r="6" spans="2:5" ht="15.75" thickBot="1" x14ac:dyDescent="0.3">
      <c r="B6" s="8" t="s">
        <v>95</v>
      </c>
      <c r="C6" s="9">
        <v>342.30085500000001</v>
      </c>
      <c r="D6" s="9">
        <v>221.13738720000001</v>
      </c>
      <c r="E6" s="10">
        <v>220.06858109999999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10"/>
  <sheetViews>
    <sheetView workbookViewId="0">
      <selection activeCell="D13" sqref="D13"/>
    </sheetView>
  </sheetViews>
  <sheetFormatPr defaultRowHeight="15" x14ac:dyDescent="0.25"/>
  <cols>
    <col min="1" max="3" width="9.140625" style="1"/>
    <col min="4" max="4" width="17.85546875" style="1" bestFit="1" customWidth="1"/>
    <col min="5" max="16384" width="9.140625" style="1"/>
  </cols>
  <sheetData>
    <row r="2" spans="2:4" ht="15.75" thickBot="1" x14ac:dyDescent="0.3"/>
    <row r="3" spans="2:4" x14ac:dyDescent="0.25">
      <c r="C3" s="33" t="s">
        <v>29</v>
      </c>
      <c r="D3" s="34" t="s">
        <v>96</v>
      </c>
    </row>
    <row r="4" spans="2:4" x14ac:dyDescent="0.25">
      <c r="B4" s="1" t="s">
        <v>0</v>
      </c>
      <c r="C4" s="5">
        <v>2001</v>
      </c>
      <c r="D4" s="7">
        <v>136</v>
      </c>
    </row>
    <row r="5" spans="2:4" x14ac:dyDescent="0.25">
      <c r="C5" s="17">
        <v>38473</v>
      </c>
      <c r="D5" s="7">
        <v>337</v>
      </c>
    </row>
    <row r="6" spans="2:4" x14ac:dyDescent="0.25">
      <c r="C6" s="17">
        <v>38565</v>
      </c>
      <c r="D6" s="7">
        <v>370</v>
      </c>
    </row>
    <row r="7" spans="2:4" x14ac:dyDescent="0.25">
      <c r="B7" s="1" t="s">
        <v>0</v>
      </c>
      <c r="C7" s="5">
        <v>2006</v>
      </c>
      <c r="D7" s="7">
        <v>511</v>
      </c>
    </row>
    <row r="8" spans="2:4" x14ac:dyDescent="0.25">
      <c r="B8" s="1" t="s">
        <v>0</v>
      </c>
      <c r="C8" s="5">
        <v>2007</v>
      </c>
      <c r="D8" s="7">
        <v>631</v>
      </c>
    </row>
    <row r="9" spans="2:4" x14ac:dyDescent="0.25">
      <c r="B9" s="1" t="s">
        <v>0</v>
      </c>
      <c r="C9" s="5">
        <v>2009</v>
      </c>
      <c r="D9" s="7">
        <v>705</v>
      </c>
    </row>
    <row r="10" spans="2:4" ht="15.75" thickBot="1" x14ac:dyDescent="0.3">
      <c r="B10" s="1" t="s">
        <v>0</v>
      </c>
      <c r="C10" s="8" t="s">
        <v>28</v>
      </c>
      <c r="D10" s="10">
        <v>688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6"/>
  <sheetViews>
    <sheetView workbookViewId="0"/>
  </sheetViews>
  <sheetFormatPr defaultRowHeight="15" x14ac:dyDescent="0.25"/>
  <cols>
    <col min="1" max="1" width="9.140625" style="1"/>
    <col min="2" max="2" width="9" style="1" bestFit="1" customWidth="1"/>
    <col min="3" max="3" width="20.42578125" style="1" bestFit="1" customWidth="1"/>
    <col min="4" max="4" width="33.85546875" style="1" bestFit="1" customWidth="1"/>
    <col min="5" max="5" width="16.140625" style="1" bestFit="1" customWidth="1"/>
    <col min="6" max="16384" width="9.140625" style="1"/>
  </cols>
  <sheetData>
    <row r="2" spans="2:5" ht="15.75" thickBot="1" x14ac:dyDescent="0.3"/>
    <row r="3" spans="2:5" x14ac:dyDescent="0.25">
      <c r="B3" s="2" t="s">
        <v>0</v>
      </c>
      <c r="C3" s="38" t="s">
        <v>99</v>
      </c>
      <c r="D3" s="38" t="s">
        <v>97</v>
      </c>
      <c r="E3" s="34" t="s">
        <v>98</v>
      </c>
    </row>
    <row r="4" spans="2:5" x14ac:dyDescent="0.25">
      <c r="B4" s="51" t="s">
        <v>27</v>
      </c>
      <c r="C4" s="53">
        <v>0.46012648465216721</v>
      </c>
      <c r="D4" s="53">
        <v>0.53987351534783279</v>
      </c>
      <c r="E4" s="54">
        <v>0</v>
      </c>
    </row>
    <row r="5" spans="2:5" x14ac:dyDescent="0.25">
      <c r="B5" s="51" t="s">
        <v>26</v>
      </c>
      <c r="C5" s="53">
        <v>0.34127192817700314</v>
      </c>
      <c r="D5" s="53">
        <v>0.62867660869238573</v>
      </c>
      <c r="E5" s="54">
        <v>3.0051463130611175E-2</v>
      </c>
    </row>
    <row r="6" spans="2:5" ht="15.75" thickBot="1" x14ac:dyDescent="0.3">
      <c r="B6" s="52" t="s">
        <v>25</v>
      </c>
      <c r="C6" s="55">
        <v>0.25559907381394381</v>
      </c>
      <c r="D6" s="55">
        <v>0.59860557951814086</v>
      </c>
      <c r="E6" s="56">
        <v>0.1457953466679153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C8"/>
  <sheetViews>
    <sheetView workbookViewId="0">
      <selection activeCell="G20" sqref="G20"/>
    </sheetView>
  </sheetViews>
  <sheetFormatPr defaultRowHeight="15" x14ac:dyDescent="0.25"/>
  <cols>
    <col min="1" max="2" width="9.140625" style="1"/>
    <col min="3" max="3" width="17.85546875" style="1" bestFit="1" customWidth="1"/>
    <col min="4" max="16384" width="9.140625" style="1"/>
  </cols>
  <sheetData>
    <row r="3" spans="2:3" ht="15.75" thickBot="1" x14ac:dyDescent="0.3"/>
    <row r="4" spans="2:3" x14ac:dyDescent="0.25">
      <c r="B4" s="33" t="s">
        <v>29</v>
      </c>
      <c r="C4" s="34" t="s">
        <v>96</v>
      </c>
    </row>
    <row r="5" spans="2:3" x14ac:dyDescent="0.25">
      <c r="B5" s="5">
        <v>2003</v>
      </c>
      <c r="C5" s="7">
        <v>593.5</v>
      </c>
    </row>
    <row r="6" spans="2:3" x14ac:dyDescent="0.25">
      <c r="B6" s="5">
        <v>2007</v>
      </c>
      <c r="C6" s="7">
        <v>1100</v>
      </c>
    </row>
    <row r="7" spans="2:3" x14ac:dyDescent="0.25">
      <c r="B7" s="5">
        <v>2008</v>
      </c>
      <c r="C7" s="7">
        <v>1950</v>
      </c>
    </row>
    <row r="8" spans="2:3" ht="15.75" thickBot="1" x14ac:dyDescent="0.3">
      <c r="B8" s="8" t="s">
        <v>28</v>
      </c>
      <c r="C8" s="10">
        <v>1755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Figure 1.1</vt:lpstr>
      <vt:lpstr>Figure 1.2</vt:lpstr>
      <vt:lpstr>Figure 1.4</vt:lpstr>
      <vt:lpstr>Figure 1.5</vt:lpstr>
      <vt:lpstr>Figure 2.1</vt:lpstr>
      <vt:lpstr>Figure 2.2</vt:lpstr>
      <vt:lpstr>Figure 2.3</vt:lpstr>
      <vt:lpstr>Figure 2.4</vt:lpstr>
      <vt:lpstr>Figure 2.5</vt:lpstr>
      <vt:lpstr>Figure 3.1</vt:lpstr>
      <vt:lpstr>Figure 3.2</vt:lpstr>
      <vt:lpstr>Figure 3.3</vt:lpstr>
      <vt:lpstr>Figure 4.1</vt:lpstr>
      <vt:lpstr>Figure 4.2</vt:lpstr>
      <vt:lpstr>Figure 4.3</vt:lpstr>
      <vt:lpstr>Figure 4.4</vt:lpstr>
      <vt:lpstr>Figure 5.1</vt:lpstr>
      <vt:lpstr>Figure A.6</vt:lpstr>
      <vt:lpstr>Figure B.1</vt:lpstr>
      <vt:lpstr>Figure B.2</vt:lpstr>
    </vt:vector>
  </TitlesOfParts>
  <Company>The University of Melbourne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Lucille Danks</dc:creator>
  <cp:lastModifiedBy>Brigitte Phelan</cp:lastModifiedBy>
  <dcterms:created xsi:type="dcterms:W3CDTF">2016-10-24T00:26:22Z</dcterms:created>
  <dcterms:modified xsi:type="dcterms:W3CDTF">2019-06-05T04:43:01Z</dcterms:modified>
</cp:coreProperties>
</file>